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IO 2013" sheetId="1" r:id="rId1"/>
  </sheets>
  <definedNames>
    <definedName name="_xlnm.Print_Area" localSheetId="0">'MAIO 2013'!$A$1:$G$74</definedName>
  </definedNames>
  <calcPr fullCalcOnLoad="1"/>
</workbook>
</file>

<file path=xl/sharedStrings.xml><?xml version="1.0" encoding="utf-8"?>
<sst xmlns="http://schemas.openxmlformats.org/spreadsheetml/2006/main" count="41" uniqueCount="40">
  <si>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</si>
  <si>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</si>
  <si>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</si>
  <si>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</si>
  <si>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</si>
  <si>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</si>
  <si>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</si>
  <si>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</si>
  <si>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</si>
  <si>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</si>
  <si>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</si>
  <si>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</si>
  <si>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</si>
  <si>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</si>
  <si>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</si>
  <si>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</si>
  <si>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</si>
  <si>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</si>
  <si>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</si>
  <si>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</si>
  <si>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</si>
  <si>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</si>
  <si>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</si>
  <si>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Pgto. dívida ADUFS (ch 850398 / 399)</t>
  </si>
  <si>
    <t>SALDO BLOQUEADO - POUPANÇA</t>
  </si>
  <si>
    <t>Outros créditos</t>
  </si>
  <si>
    <t>DEMONSTRATIVO CONTÁBIL - MAIO / 2013</t>
  </si>
  <si>
    <t>Despesas Bancárias - mês 05 / 2013</t>
  </si>
  <si>
    <t>SALDO ANTERIOR + RECEITAS - DESPESAS + CH A COMPENSAR ( EM 31 / 05 / 2013 )</t>
  </si>
  <si>
    <t>Aquisição de material de consumo (ch 850496)</t>
  </si>
  <si>
    <t>Pgto. cópias diversas e encadernações (ch 850496)</t>
  </si>
  <si>
    <t>Pgto. Editora A Tarde (ch 850498)</t>
  </si>
  <si>
    <t>Pgto. diárias / reunião diretoria / Assembléia Geral (ch 850496/498)</t>
  </si>
  <si>
    <t>Pgto. refeição para / diretoria (ch 850496/498)</t>
  </si>
  <si>
    <t>Pgto. táxi reunião / plantão Diretoria (ch 850496/498)</t>
  </si>
  <si>
    <t>Pgto. combustivel diretoria - Assembléia Geral (ch 850496/498)</t>
  </si>
  <si>
    <t>Pgto. passagens para reunião com diretoria / Assembléia Geral (ch 850496/498)</t>
  </si>
  <si>
    <t>Empréstimo para pgto. ENCARGOS (ch 850497/498)</t>
  </si>
  <si>
    <t>Pgto. confecção de faixas (ch 850496)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</si>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</sst>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28">
      <selection activeCell="E58" sqref="E58:F5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1" t="s">
        <v>1</v>
      </c>
      <c r="B1" s="111"/>
      <c r="C1" s="111"/>
      <c r="D1" s="111"/>
      <c r="E1" s="111"/>
      <c r="F1" s="111"/>
      <c r="G1" s="22"/>
      <c r="H1" s="65"/>
    </row>
    <row r="2" spans="1:8" s="106" customFormat="1" ht="21" thickTop="1">
      <c r="A2" s="102"/>
      <c r="B2" s="103"/>
      <c r="C2" s="103"/>
      <c r="D2" s="103"/>
      <c r="E2" s="103"/>
      <c r="F2" s="103"/>
      <c r="G2" s="104"/>
      <c r="H2" s="105"/>
    </row>
    <row r="3" spans="1:8" ht="21.75" customHeight="1">
      <c r="A3" s="112" t="s">
        <v>26</v>
      </c>
      <c r="B3" s="112"/>
      <c r="C3" s="112"/>
      <c r="D3" s="112"/>
      <c r="E3" s="112"/>
      <c r="F3" s="112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7"/>
      <c r="I5" s="108"/>
    </row>
    <row r="6" spans="1:8" ht="12.75">
      <c r="A6" s="77" t="s">
        <v>0</v>
      </c>
      <c r="B6" s="84"/>
      <c r="C6" s="84"/>
      <c r="D6" s="84"/>
      <c r="E6" s="85"/>
      <c r="F6" s="86">
        <f>SUM(F7:F10)</f>
        <v>64207.84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33953.88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6">
        <v>28947.6</v>
      </c>
      <c r="H8" s="66"/>
      <c r="I8" s="97"/>
      <c r="J8" s="91"/>
    </row>
    <row r="9" spans="1:10" ht="12.75">
      <c r="A9" s="49"/>
      <c r="B9" s="28" t="s">
        <v>24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1306.36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SUM(F13:F15)</f>
        <v>31415.75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30910</f>
        <v>30910</v>
      </c>
      <c r="G13" s="31"/>
      <c r="H13" s="67"/>
      <c r="I13" s="3"/>
      <c r="J13" s="3"/>
    </row>
    <row r="14" spans="1:10" ht="12.75">
      <c r="A14" s="49"/>
      <c r="B14" s="28" t="s">
        <v>25</v>
      </c>
      <c r="C14" s="3"/>
      <c r="D14" s="3"/>
      <c r="E14" s="31"/>
      <c r="F14" s="20">
        <f>215.55</f>
        <v>215.55</v>
      </c>
      <c r="G14" s="31"/>
      <c r="H14" s="67"/>
      <c r="I14" s="3"/>
      <c r="J14" s="3"/>
    </row>
    <row r="15" spans="1:14" ht="12.75">
      <c r="A15" s="73"/>
      <c r="B15" s="80" t="s">
        <v>16</v>
      </c>
      <c r="C15" s="7"/>
      <c r="D15" s="7"/>
      <c r="E15" s="89"/>
      <c r="F15" s="55">
        <v>290.2</v>
      </c>
      <c r="G15" s="31"/>
      <c r="H15" s="67"/>
      <c r="I15" s="3"/>
      <c r="J15" s="3"/>
      <c r="N15" s="34"/>
    </row>
    <row r="16" spans="1:14" ht="12.75">
      <c r="A16" s="40"/>
      <c r="B16" s="40"/>
      <c r="C16" s="40"/>
      <c r="D16" s="40"/>
      <c r="E16" s="41"/>
      <c r="F16" s="34"/>
      <c r="H16" s="66"/>
      <c r="I16" s="3"/>
      <c r="J16" s="3"/>
      <c r="N16" s="34"/>
    </row>
    <row r="17" spans="1:14" ht="12.75">
      <c r="A17" s="35" t="s">
        <v>4</v>
      </c>
      <c r="B17" s="36"/>
      <c r="C17" s="36"/>
      <c r="D17" s="36"/>
      <c r="E17" s="37"/>
      <c r="F17" s="38">
        <f>F6+F12</f>
        <v>95623.59</v>
      </c>
      <c r="H17" s="66"/>
      <c r="I17" s="3"/>
      <c r="J17" s="3"/>
      <c r="N17" s="34"/>
    </row>
    <row r="18" spans="1:14" ht="12.75">
      <c r="A18" s="39"/>
      <c r="B18" s="39"/>
      <c r="C18" s="40"/>
      <c r="D18" s="40"/>
      <c r="E18" s="41"/>
      <c r="F18" s="34"/>
      <c r="H18" s="66"/>
      <c r="I18" s="3"/>
      <c r="J18" s="3"/>
      <c r="N18" s="34"/>
    </row>
    <row r="19" spans="1:15" ht="11.25" customHeight="1">
      <c r="A19" s="40"/>
      <c r="B19" s="40"/>
      <c r="C19" s="40"/>
      <c r="D19" s="40"/>
      <c r="E19" s="42"/>
      <c r="F19" s="41"/>
      <c r="G19" s="43" t="s">
        <v>5</v>
      </c>
      <c r="H19" s="66"/>
      <c r="I19" s="3"/>
      <c r="J19" s="3"/>
      <c r="N19" s="94"/>
      <c r="O19" s="95"/>
    </row>
    <row r="20" spans="1:11" ht="15" customHeight="1">
      <c r="A20" s="18" t="s">
        <v>6</v>
      </c>
      <c r="B20" s="44"/>
      <c r="C20" s="44"/>
      <c r="D20" s="44"/>
      <c r="E20" s="44" t="s">
        <v>7</v>
      </c>
      <c r="F20" s="33">
        <f>F21+F39+F30</f>
        <v>15436</v>
      </c>
      <c r="G20" s="45">
        <f>F$20/F$12</f>
        <v>0.4913459013392964</v>
      </c>
      <c r="H20" s="68"/>
      <c r="I20" s="3"/>
      <c r="J20" s="91"/>
      <c r="K20" s="95"/>
    </row>
    <row r="21" spans="1:10" ht="15.75" customHeight="1">
      <c r="A21" s="11" t="s">
        <v>17</v>
      </c>
      <c r="B21" s="46"/>
      <c r="C21" s="46"/>
      <c r="D21" s="46"/>
      <c r="E21" s="47"/>
      <c r="F21" s="48">
        <f>SUM(F22:F28)</f>
        <v>10227.95</v>
      </c>
      <c r="G21" s="45">
        <f>F$21/F$12</f>
        <v>0.3255675895052641</v>
      </c>
      <c r="H21" s="66"/>
      <c r="I21" s="3"/>
      <c r="J21" s="3"/>
    </row>
    <row r="22" spans="1:10" ht="6" customHeight="1">
      <c r="A22" s="77"/>
      <c r="B22" s="2"/>
      <c r="C22" s="2"/>
      <c r="D22" s="2"/>
      <c r="E22" s="58"/>
      <c r="F22" s="98"/>
      <c r="G22" s="56"/>
      <c r="H22" s="67"/>
      <c r="I22" s="3"/>
      <c r="J22" s="3"/>
    </row>
    <row r="23" spans="1:10" ht="12.75">
      <c r="A23" s="49"/>
      <c r="B23" s="92" t="s">
        <v>23</v>
      </c>
      <c r="C23" s="3"/>
      <c r="D23" s="3"/>
      <c r="E23" s="50"/>
      <c r="F23" s="51">
        <f>4526.33</f>
        <v>4526.33</v>
      </c>
      <c r="G23" s="52"/>
      <c r="H23" s="67"/>
      <c r="I23" s="3"/>
      <c r="J23" s="3"/>
    </row>
    <row r="24" spans="1:10" ht="15.75" customHeight="1">
      <c r="A24" s="49"/>
      <c r="B24" s="53" t="s">
        <v>30</v>
      </c>
      <c r="C24" s="3"/>
      <c r="D24" s="3"/>
      <c r="E24" s="50"/>
      <c r="F24" s="51">
        <f>4.56</f>
        <v>4.56</v>
      </c>
      <c r="G24" s="52"/>
      <c r="H24" s="67"/>
      <c r="I24" s="53"/>
      <c r="J24" s="3"/>
    </row>
    <row r="25" spans="1:10" ht="15.75" customHeight="1">
      <c r="A25" s="49"/>
      <c r="B25" s="53" t="s">
        <v>29</v>
      </c>
      <c r="C25" s="3"/>
      <c r="D25" s="3"/>
      <c r="E25" s="50"/>
      <c r="F25" s="51">
        <f>11.14+47.54+56+24.84+207.29+133.32+22.3</f>
        <v>502.43</v>
      </c>
      <c r="G25" s="52"/>
      <c r="H25" s="67"/>
      <c r="I25" s="53"/>
      <c r="J25" s="3"/>
    </row>
    <row r="26" spans="1:10" ht="15.75" customHeight="1">
      <c r="A26" s="49"/>
      <c r="B26" s="53" t="s">
        <v>31</v>
      </c>
      <c r="C26" s="3"/>
      <c r="D26" s="3"/>
      <c r="E26" s="50"/>
      <c r="F26" s="93">
        <f>179.9</f>
        <v>179.9</v>
      </c>
      <c r="G26" s="52"/>
      <c r="H26" s="67"/>
      <c r="I26" s="53"/>
      <c r="J26" s="3"/>
    </row>
    <row r="27" spans="1:10" ht="15.75" customHeight="1">
      <c r="A27" s="49"/>
      <c r="B27" s="53" t="s">
        <v>37</v>
      </c>
      <c r="C27" s="3"/>
      <c r="D27" s="3"/>
      <c r="E27" s="50"/>
      <c r="F27" s="93">
        <f>2734.64+627.03+125.35+87.71</f>
        <v>3574.73</v>
      </c>
      <c r="G27" s="52"/>
      <c r="H27" s="67"/>
      <c r="I27" s="53"/>
      <c r="J27" s="3"/>
    </row>
    <row r="28" spans="1:10" ht="15.75" customHeight="1">
      <c r="A28" s="73"/>
      <c r="B28" s="80" t="s">
        <v>38</v>
      </c>
      <c r="C28" s="7"/>
      <c r="D28" s="7"/>
      <c r="E28" s="54"/>
      <c r="F28" s="99">
        <f>760+680</f>
        <v>1440</v>
      </c>
      <c r="G28" s="100"/>
      <c r="H28" s="67"/>
      <c r="I28" s="92"/>
      <c r="J28" s="3"/>
    </row>
    <row r="29" spans="6:9" s="3" customFormat="1" ht="12.75">
      <c r="F29" s="9"/>
      <c r="G29" s="10"/>
      <c r="H29" s="69"/>
      <c r="I29" s="92"/>
    </row>
    <row r="30" spans="1:10" ht="15.75" customHeight="1">
      <c r="A30" s="11" t="s">
        <v>18</v>
      </c>
      <c r="B30" s="46"/>
      <c r="C30" s="46"/>
      <c r="D30" s="46"/>
      <c r="E30" s="46"/>
      <c r="F30" s="48">
        <f>SUM(F31:F37)</f>
        <v>4428.240000000001</v>
      </c>
      <c r="G30" s="56">
        <f>F$30/F$12</f>
        <v>0.14095604911549145</v>
      </c>
      <c r="H30" s="66"/>
      <c r="I30" s="92"/>
      <c r="J30" s="3"/>
    </row>
    <row r="31" spans="1:8" s="3" customFormat="1" ht="3.75" customHeight="1">
      <c r="A31" s="57"/>
      <c r="B31" s="2"/>
      <c r="C31" s="2"/>
      <c r="D31" s="2"/>
      <c r="E31" s="58"/>
      <c r="F31" s="59"/>
      <c r="G31" s="60"/>
      <c r="H31" s="69"/>
    </row>
    <row r="32" spans="1:9" s="3" customFormat="1" ht="12.75" customHeight="1">
      <c r="A32" s="1"/>
      <c r="B32" s="53" t="s">
        <v>34</v>
      </c>
      <c r="E32" s="50"/>
      <c r="F32" s="76">
        <f>203.2-17.2+16+34+16+23+26+25.05+10.05+27+50.25+26+17+60+60+60+70+25.65+32+22+25+22+25+16.35+15+15</f>
        <v>904.35</v>
      </c>
      <c r="G32" s="4"/>
      <c r="H32" s="69"/>
      <c r="I32" s="92"/>
    </row>
    <row r="33" spans="1:9" s="3" customFormat="1" ht="12.75" customHeight="1">
      <c r="A33" s="1"/>
      <c r="B33" s="53" t="s">
        <v>33</v>
      </c>
      <c r="E33" s="50"/>
      <c r="F33" s="76">
        <f>17.2+14.9+25.57+42+38.35+10+24.08+124.56+18+15+8.66</f>
        <v>338.32000000000005</v>
      </c>
      <c r="G33" s="4"/>
      <c r="H33" s="69"/>
      <c r="I33" s="92"/>
    </row>
    <row r="34" spans="1:9" s="3" customFormat="1" ht="12.75" customHeight="1">
      <c r="A34" s="1"/>
      <c r="B34" s="53" t="s">
        <v>36</v>
      </c>
      <c r="E34" s="50"/>
      <c r="F34" s="76">
        <f>298+298+53.22+918+14.5+12</f>
        <v>1593.72</v>
      </c>
      <c r="G34" s="4"/>
      <c r="H34" s="69"/>
      <c r="I34" s="92"/>
    </row>
    <row r="35" spans="1:9" s="3" customFormat="1" ht="12.75">
      <c r="A35" s="1"/>
      <c r="B35" s="53" t="s">
        <v>32</v>
      </c>
      <c r="E35" s="50"/>
      <c r="F35" s="61">
        <f>80+240+160+240+240</f>
        <v>960</v>
      </c>
      <c r="G35" s="4"/>
      <c r="H35" s="69"/>
      <c r="I35" s="92"/>
    </row>
    <row r="36" spans="1:8" s="3" customFormat="1" ht="12.75">
      <c r="A36" s="1"/>
      <c r="B36" s="53" t="s">
        <v>35</v>
      </c>
      <c r="E36" s="50"/>
      <c r="F36" s="61">
        <f>87.84+80+80+64+70.01+250</f>
        <v>631.85</v>
      </c>
      <c r="G36" s="4"/>
      <c r="H36" s="69"/>
    </row>
    <row r="37" spans="1:8" s="3" customFormat="1" ht="4.5" customHeight="1">
      <c r="A37" s="6"/>
      <c r="B37" s="7"/>
      <c r="C37" s="7"/>
      <c r="D37" s="7"/>
      <c r="E37" s="54"/>
      <c r="F37" s="62"/>
      <c r="G37" s="8"/>
      <c r="H37" s="69"/>
    </row>
    <row r="38" spans="6:8" s="3" customFormat="1" ht="12.75">
      <c r="F38" s="9"/>
      <c r="G38" s="10"/>
      <c r="H38" s="69"/>
    </row>
    <row r="39" spans="1:10" ht="15.75" customHeight="1">
      <c r="A39" s="11" t="s">
        <v>19</v>
      </c>
      <c r="B39" s="2"/>
      <c r="C39" s="46"/>
      <c r="D39" s="46"/>
      <c r="E39" s="46"/>
      <c r="F39" s="48">
        <f>SUM(F40:F42)</f>
        <v>779.81</v>
      </c>
      <c r="G39" s="45">
        <f>F$39/F$12</f>
        <v>0.024822262718540856</v>
      </c>
      <c r="H39" s="66"/>
      <c r="I39" s="3"/>
      <c r="J39" s="3"/>
    </row>
    <row r="40" spans="1:10" ht="3" customHeight="1">
      <c r="A40" s="1"/>
      <c r="B40" s="2"/>
      <c r="C40" s="3"/>
      <c r="D40" s="3"/>
      <c r="E40" s="3"/>
      <c r="F40" s="20"/>
      <c r="G40" s="4"/>
      <c r="H40" s="69"/>
      <c r="I40" s="3"/>
      <c r="J40" s="3"/>
    </row>
    <row r="41" spans="1:10" ht="13.5" customHeight="1">
      <c r="A41" s="1"/>
      <c r="B41" s="3" t="s">
        <v>11</v>
      </c>
      <c r="C41" s="3"/>
      <c r="D41" s="3"/>
      <c r="E41" s="3"/>
      <c r="F41" s="109">
        <v>743.81</v>
      </c>
      <c r="G41" s="4"/>
      <c r="H41" s="69"/>
      <c r="I41" s="3"/>
      <c r="J41" s="3"/>
    </row>
    <row r="42" spans="1:10" ht="12.75">
      <c r="A42" s="6"/>
      <c r="B42" s="80" t="s">
        <v>27</v>
      </c>
      <c r="C42" s="7"/>
      <c r="D42" s="7"/>
      <c r="E42" s="7"/>
      <c r="F42" s="21">
        <v>36</v>
      </c>
      <c r="G42" s="8"/>
      <c r="H42" s="69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9"/>
      <c r="I43" s="3"/>
      <c r="J43" s="91"/>
    </row>
    <row r="44" spans="1:12" ht="15.75" customHeight="1">
      <c r="A44" s="11" t="s">
        <v>28</v>
      </c>
      <c r="B44" s="12"/>
      <c r="C44" s="12"/>
      <c r="D44" s="12"/>
      <c r="E44" s="12"/>
      <c r="F44" s="13"/>
      <c r="G44" s="14">
        <f>F17-F20</f>
        <v>80187.59</v>
      </c>
      <c r="H44" s="69"/>
      <c r="I44" s="3"/>
      <c r="J44" s="91"/>
      <c r="L44" s="95"/>
    </row>
    <row r="45" spans="1:10" ht="9" customHeight="1">
      <c r="A45" s="15"/>
      <c r="F45" s="16"/>
      <c r="G45" s="17"/>
      <c r="H45" s="69"/>
      <c r="I45" s="3"/>
      <c r="J45" s="3"/>
    </row>
    <row r="46" spans="1:12" ht="12.75">
      <c r="A46" s="77"/>
      <c r="B46" s="78" t="s">
        <v>13</v>
      </c>
      <c r="C46" s="78"/>
      <c r="D46" s="78"/>
      <c r="E46" s="78"/>
      <c r="F46" s="79"/>
      <c r="G46" s="82">
        <v>49643.43</v>
      </c>
      <c r="H46" s="66"/>
      <c r="I46" s="91"/>
      <c r="J46" s="91">
        <f>G46+G47+G49</f>
        <v>80187.59</v>
      </c>
      <c r="L46" s="95"/>
    </row>
    <row r="47" spans="1:10" ht="12.75">
      <c r="A47" s="49"/>
      <c r="B47" s="53" t="s">
        <v>21</v>
      </c>
      <c r="C47" s="53"/>
      <c r="D47" s="53"/>
      <c r="E47" s="53"/>
      <c r="F47" s="9"/>
      <c r="G47" s="96">
        <v>29237.8</v>
      </c>
      <c r="H47" s="66"/>
      <c r="I47" s="91"/>
      <c r="J47" s="91">
        <f>J46-G44</f>
        <v>0</v>
      </c>
    </row>
    <row r="48" spans="1:11" ht="12.75">
      <c r="A48" s="49"/>
      <c r="B48" s="28" t="s">
        <v>24</v>
      </c>
      <c r="C48" s="28"/>
      <c r="D48" s="28"/>
      <c r="E48" s="31">
        <v>25718.16</v>
      </c>
      <c r="F48" s="9"/>
      <c r="G48" s="96"/>
      <c r="H48" s="66"/>
      <c r="I48" s="3"/>
      <c r="J48" s="91"/>
      <c r="K48" s="95"/>
    </row>
    <row r="49" spans="1:11" ht="12.75">
      <c r="A49" s="73"/>
      <c r="B49" s="80" t="s">
        <v>14</v>
      </c>
      <c r="C49" s="80"/>
      <c r="D49" s="80"/>
      <c r="E49" s="80"/>
      <c r="F49" s="81"/>
      <c r="G49" s="83">
        <f>9500-6500-1693.64</f>
        <v>1306.36</v>
      </c>
      <c r="H49" s="66"/>
      <c r="I49" s="3"/>
      <c r="J49" s="91"/>
      <c r="K49" s="95"/>
    </row>
    <row r="51" spans="1:11" ht="12.75">
      <c r="A51" s="18"/>
      <c r="B51" s="18"/>
      <c r="C51" s="18"/>
      <c r="D51" s="18"/>
      <c r="E51" s="18"/>
      <c r="F51" s="18"/>
      <c r="G51" s="19"/>
      <c r="H51" s="66"/>
      <c r="I51" s="3"/>
      <c r="J51" s="91"/>
      <c r="K51" s="95"/>
    </row>
    <row r="52" spans="1:11" ht="12.75">
      <c r="A52" s="18"/>
      <c r="B52" s="18"/>
      <c r="C52" s="18"/>
      <c r="D52" s="18"/>
      <c r="E52" s="18"/>
      <c r="F52" s="18"/>
      <c r="G52" s="19"/>
      <c r="H52" s="66"/>
      <c r="I52" s="3"/>
      <c r="J52" s="91"/>
      <c r="K52" s="95"/>
    </row>
    <row r="53" spans="1:11" ht="12.75">
      <c r="A53" s="18"/>
      <c r="B53" s="18"/>
      <c r="C53" s="18"/>
      <c r="D53" s="18"/>
      <c r="E53" s="18"/>
      <c r="F53" s="18"/>
      <c r="G53" s="19"/>
      <c r="H53" s="66"/>
      <c r="I53" s="3"/>
      <c r="J53" s="91"/>
      <c r="K53" s="95"/>
    </row>
    <row r="54" spans="1:11" ht="12.75">
      <c r="A54" s="18"/>
      <c r="B54" s="18"/>
      <c r="C54" s="18"/>
      <c r="D54" s="18"/>
      <c r="E54" s="18"/>
      <c r="F54" s="18"/>
      <c r="G54" s="19"/>
      <c r="H54" s="66"/>
      <c r="I54" s="3"/>
      <c r="J54" s="91"/>
      <c r="K54" s="95"/>
    </row>
    <row r="55" spans="1:11" ht="12.75">
      <c r="A55" s="18"/>
      <c r="B55" s="18"/>
      <c r="C55" s="18"/>
      <c r="D55" s="18"/>
      <c r="E55" s="18"/>
      <c r="F55" s="18"/>
      <c r="G55" s="19"/>
      <c r="H55" s="66"/>
      <c r="I55" s="3"/>
      <c r="J55" s="91"/>
      <c r="K55" s="95"/>
    </row>
    <row r="56" spans="2:10" ht="12.75">
      <c r="B56" s="113"/>
      <c r="C56" s="113"/>
      <c r="D56" s="63"/>
      <c r="E56" s="114"/>
      <c r="F56" s="114"/>
      <c r="H56" s="66"/>
      <c r="I56" s="3"/>
      <c r="J56" s="3"/>
    </row>
    <row r="57" spans="1:10" ht="12.75">
      <c r="A57" s="64"/>
      <c r="B57" s="110" t="s">
        <v>8</v>
      </c>
      <c r="C57" s="110"/>
      <c r="D57" s="63"/>
      <c r="E57" s="115" t="s">
        <v>39</v>
      </c>
      <c r="F57" s="110"/>
      <c r="H57" s="66"/>
      <c r="I57" s="3"/>
      <c r="J57" s="3"/>
    </row>
    <row r="58" spans="1:10" ht="12.75">
      <c r="A58" s="64"/>
      <c r="B58" s="110" t="s">
        <v>9</v>
      </c>
      <c r="C58" s="110"/>
      <c r="D58" s="63"/>
      <c r="E58" s="110" t="s">
        <v>10</v>
      </c>
      <c r="F58" s="110"/>
      <c r="H58" s="66"/>
      <c r="I58" s="3"/>
      <c r="J58" s="3"/>
    </row>
    <row r="59" spans="1:10" ht="12.75">
      <c r="A59" s="64"/>
      <c r="B59" s="64"/>
      <c r="C59" s="64"/>
      <c r="D59" s="64"/>
      <c r="E59" s="24"/>
      <c r="F59" s="24"/>
      <c r="H59" s="66"/>
      <c r="I59" s="3"/>
      <c r="J59" s="3"/>
    </row>
    <row r="60" spans="1:10" ht="12.75">
      <c r="A60" s="64"/>
      <c r="B60" s="64"/>
      <c r="C60" s="64"/>
      <c r="D60" s="64"/>
      <c r="E60" s="24"/>
      <c r="F60" s="24"/>
      <c r="H60" s="66"/>
      <c r="I60" s="3"/>
      <c r="J60" s="3"/>
    </row>
    <row r="61" spans="1:10" ht="12.75">
      <c r="A61" s="64"/>
      <c r="H61" s="66"/>
      <c r="I61" s="3"/>
      <c r="J61" s="3"/>
    </row>
    <row r="62" spans="1:10" ht="12.75">
      <c r="A62" s="64"/>
      <c r="H62" s="66"/>
      <c r="I62" s="3"/>
      <c r="J62" s="3"/>
    </row>
    <row r="63" spans="1:10" ht="12.75">
      <c r="A63" s="64"/>
      <c r="H63" s="66"/>
      <c r="I63" s="3"/>
      <c r="J63" s="3"/>
    </row>
    <row r="64" spans="1:10" ht="12.75">
      <c r="A64" s="64"/>
      <c r="H64" s="66"/>
      <c r="I64" s="3"/>
      <c r="J64" s="3"/>
    </row>
    <row r="65" spans="8:10" ht="12.75">
      <c r="H65" s="66"/>
      <c r="I65" s="3"/>
      <c r="J65" s="3"/>
    </row>
    <row r="66" spans="8:10" ht="12.75"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</sheetData>
  <sheetProtection/>
  <mergeCells count="8">
    <mergeCell ref="B58:C58"/>
    <mergeCell ref="E58:F58"/>
    <mergeCell ref="A1:F1"/>
    <mergeCell ref="A3:F3"/>
    <mergeCell ref="B56:C56"/>
    <mergeCell ref="E56:F56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2014-04-14T16:39:07Z</dcterms:modified>
  <cp:category/>
  <cp:version/>
  <cp:contentType/>
  <cp:contentStatus/>
</cp:coreProperties>
</file>